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自评汇总表" sheetId="1" r:id="rId1"/>
  </sheets>
  <definedNames>
    <definedName name="_xlnm._FilterDatabase" localSheetId="0" hidden="1">项目自评汇总表!$4:$28</definedName>
    <definedName name="_xlnm.Print_Area" localSheetId="0">项目自评汇总表!$A$1:$N$25</definedName>
    <definedName name="_xlnm.Print_Titles" localSheetId="0">项目自评汇总表!$1:$4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<sst xmlns="http://schemas.openxmlformats.org/spreadsheetml/2006/main" count="125" uniqueCount="65">
  <si>
    <t>附件2</t>
  </si>
  <si>
    <t>广西壮族自治区平果公路养护中心2024年度部门决算绩效自评结果统计表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</si>
  <si>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</si>
  <si>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</si>
  <si>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</si>
  <si>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</si>
  <si>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</si>
  <si>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</si>
  <si>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</si>
  <si>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</si>
  <si>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</si>
  <si>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</si>
  <si>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</si>
  <si>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</si>
  <si>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</si>
  <si>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</si>
  <si>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</si>
  <si>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450000240330500017336</t>
  </si>
  <si>
    <r>
      <rPr>
        <sz val="10"/>
        <rFont val="Arial Narrow"/>
        <charset val="134"/>
      </rPr>
      <t>05</t>
    </r>
    <r>
      <rPr>
        <sz val="10"/>
        <rFont val="宋体"/>
        <charset val="134"/>
      </rPr>
      <t>信息网络购建及维护费</t>
    </r>
  </si>
  <si>
    <r>
      <rPr>
        <sz val="10"/>
        <rFont val="Arial Narrow"/>
        <charset val="134"/>
      </rPr>
      <t>305008008002-</t>
    </r>
    <r>
      <rPr>
        <sz val="10"/>
        <rFont val="宋体"/>
        <charset val="134"/>
      </rPr>
      <t>广西壮族自治区平果公路养护中心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</si>
  <si>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</si>
  <si>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</si>
  <si>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项目资金结余调减</t>
  </si>
  <si>
    <t>450000240330500018469</t>
  </si>
  <si>
    <r>
      <rPr>
        <sz val="10"/>
        <rFont val="宋体"/>
        <charset val="134"/>
      </rPr>
      <t>补记离职人员职业年金</t>
    </r>
  </si>
  <si>
    <t>450000240330500017588</t>
  </si>
  <si>
    <r>
      <rPr>
        <sz val="10"/>
        <rFont val="Arial Narrow"/>
        <charset val="134"/>
      </rPr>
      <t>43</t>
    </r>
    <r>
      <rPr>
        <sz val="10"/>
        <rFont val="宋体"/>
        <charset val="134"/>
      </rPr>
      <t>专用设备购置及维护</t>
    </r>
  </si>
  <si>
    <t>450000240330500018433</t>
  </si>
  <si>
    <r>
      <rPr>
        <sz val="10"/>
        <rFont val="宋体"/>
        <charset val="134"/>
      </rPr>
      <t>补缴残疾人保障金专项经费</t>
    </r>
  </si>
  <si>
    <t>450000230330500018973</t>
  </si>
  <si>
    <r>
      <rPr>
        <sz val="10"/>
        <rFont val="宋体"/>
        <charset val="134"/>
      </rPr>
      <t>离退休人员增支经费</t>
    </r>
  </si>
  <si>
    <t>年中追加</t>
  </si>
  <si>
    <t>450000230330500014140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</si>
  <si>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</si>
  <si>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450000230430500028137</t>
  </si>
  <si>
    <r>
      <rPr>
        <sz val="10"/>
        <rFont val="Arial Narrow"/>
        <charset val="134"/>
      </rPr>
      <t>28</t>
    </r>
    <r>
      <rPr>
        <sz val="10"/>
        <rFont val="宋体"/>
        <charset val="134"/>
      </rPr>
      <t>应急储备库与服务区运行维护经费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</si>
  <si>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450000230430500027780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</si>
  <si>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</si>
  <si>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450000210430500012639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</si>
  <si>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</si>
  <si>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450000210430500012933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</si>
  <si>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</si>
  <si>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450000210430500012950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</si>
  <si>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</si>
  <si>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450000210430500012693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</si>
  <si>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</si>
  <si>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450000220430500013634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</si>
  <si>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</si>
  <si>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450000220430500013590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</si>
  <si>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</si>
  <si>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450000220430500020612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</si>
  <si>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</si>
  <si>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450000210430500013150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</si>
  <si>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</si>
  <si>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450000240330500018379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</si>
  <si>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</si>
  <si>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450000240430500041776</t>
  </si>
  <si>
    <r>
      <t>15</t>
    </r>
    <r>
      <rPr>
        <sz val="10"/>
        <rFont val="宋体"/>
        <charset val="134"/>
      </rPr>
      <t>普通国省干线日常养护经费（增量）</t>
    </r>
  </si>
  <si>
    <t>450000240330500017337</t>
  </si>
  <si>
    <r>
      <rPr>
        <sz val="10"/>
        <rFont val="宋体"/>
        <charset val="134"/>
      </rPr>
      <t>档案整理及数字化工作经费</t>
    </r>
  </si>
  <si>
    <t>450000230430500033735</t>
  </si>
  <si>
    <r>
      <rPr>
        <sz val="10"/>
        <rFont val="Arial Narrow"/>
        <charset val="134"/>
      </rPr>
      <t>213</t>
    </r>
    <r>
      <rPr>
        <sz val="10"/>
        <rFont val="宋体"/>
        <charset val="134"/>
      </rPr>
      <t>普通省道危旧桥梁改造工程项目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以奖代补</t>
    </r>
    <r>
      <rPr>
        <sz val="10"/>
        <rFont val="Arial Narrow"/>
        <charset val="134"/>
      </rPr>
      <t>)</t>
    </r>
  </si>
  <si>
    <t>2023年结转</t>
  </si>
  <si>
    <t>合计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</si>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</sst>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0" borderId="2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showZeros="0" tabSelected="1" workbookViewId="0">
      <pane xSplit="4" ySplit="4" topLeftCell="E11" activePane="bottomRight" state="frozen"/>
      <selection/>
      <selection pane="topRight"/>
      <selection pane="bottomLeft"/>
      <selection pane="bottomRight" activeCell="Q19" sqref="Q19"/>
    </sheetView>
  </sheetViews>
  <sheetFormatPr defaultColWidth="8.775" defaultRowHeight="13.5"/>
  <cols>
    <col min="1" max="1" width="5.21666666666667" style="4" customWidth="1"/>
    <col min="2" max="2" width="14.5583333333333" style="5" customWidth="1"/>
    <col min="3" max="3" width="20.1083333333333" style="5" customWidth="1"/>
    <col min="4" max="4" width="23.1083333333333" style="5" customWidth="1"/>
    <col min="5" max="5" width="10.6666666666667" style="4" customWidth="1"/>
    <col min="6" max="6" width="16" style="6" customWidth="1"/>
    <col min="7" max="7" width="15.6666666666667" style="6" customWidth="1"/>
    <col min="8" max="8" width="14.4416666666667" style="6" customWidth="1"/>
    <col min="9" max="9" width="8.88333333333333" style="7" customWidth="1"/>
    <col min="10" max="10" width="12.1083333333333" style="7" customWidth="1"/>
    <col min="11" max="11" width="7.33333333333333" style="7" customWidth="1"/>
    <col min="12" max="12" width="7.55833333333333" style="4" customWidth="1"/>
    <col min="13" max="13" width="9.44166666666667" style="8" customWidth="1"/>
    <col min="14" max="14" width="11.5583333333333" style="6" customWidth="1"/>
    <col min="15" max="32" width="8.775" style="3"/>
    <col min="33" max="16352" width="23.2166666666667" style="3"/>
    <col min="16353" max="16381" width="8.775" style="3"/>
    <col min="16382" max="16384" width="8.775" style="9"/>
  </cols>
  <sheetData>
    <row r="1" ht="15" customHeight="1" spans="2:2">
      <c r="B1" s="10" t="s">
        <v>0</v>
      </c>
    </row>
    <row r="2" ht="22.05" customHeight="1" spans="1:14">
      <c r="A2" s="11" t="s">
        <v>1</v>
      </c>
      <c r="B2" s="12"/>
      <c r="C2" s="12"/>
      <c r="D2" s="12"/>
      <c r="E2" s="11"/>
      <c r="F2" s="13"/>
      <c r="G2" s="13"/>
      <c r="H2" s="13"/>
      <c r="I2" s="24"/>
      <c r="J2" s="24"/>
      <c r="K2" s="24"/>
      <c r="L2" s="11"/>
      <c r="M2" s="25"/>
      <c r="N2" s="13"/>
    </row>
    <row r="3" ht="15" customHeight="1" spans="1:14">
      <c r="A3" s="11"/>
      <c r="B3" s="12"/>
      <c r="C3" s="12"/>
      <c r="D3" s="12"/>
      <c r="E3" s="11"/>
      <c r="F3" s="13"/>
      <c r="G3" s="13"/>
      <c r="H3" s="13"/>
      <c r="I3" s="24"/>
      <c r="J3" s="24"/>
      <c r="K3" s="24"/>
      <c r="L3" s="11"/>
      <c r="M3" s="25"/>
      <c r="N3" s="26" t="s">
        <v>2</v>
      </c>
    </row>
    <row r="4" s="1" customFormat="1" ht="30" customHeight="1" spans="1:16384">
      <c r="A4" s="14" t="s">
        <v>3</v>
      </c>
      <c r="B4" s="15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27" t="s">
        <v>11</v>
      </c>
      <c r="J4" s="28" t="s">
        <v>12</v>
      </c>
      <c r="K4" s="29" t="s">
        <v>13</v>
      </c>
      <c r="L4" s="15" t="s">
        <v>14</v>
      </c>
      <c r="M4" s="15" t="s">
        <v>15</v>
      </c>
      <c r="N4" s="14" t="s">
        <v>16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43"/>
      <c r="XFC4" s="43"/>
      <c r="XFD4" s="43"/>
    </row>
    <row r="5" s="2" customFormat="1" ht="40.05" customHeight="1" spans="1:16384">
      <c r="A5" s="16">
        <v>1</v>
      </c>
      <c r="B5" s="17" t="s">
        <v>17</v>
      </c>
      <c r="C5" s="17" t="s">
        <v>18</v>
      </c>
      <c r="D5" s="17" t="s">
        <v>19</v>
      </c>
      <c r="E5" s="16" t="s">
        <v>20</v>
      </c>
      <c r="F5" s="18">
        <v>27600</v>
      </c>
      <c r="G5" s="18">
        <v>19159</v>
      </c>
      <c r="H5" s="18">
        <v>19159</v>
      </c>
      <c r="I5" s="31">
        <f t="shared" ref="I5:I37" si="0">ROUND(H5/G5*100,2)</f>
        <v>100</v>
      </c>
      <c r="J5" s="32">
        <f t="shared" ref="J5:J37" si="1">IFERROR(ROUND((G5-F5)/F5*100,2),"年中追加")</f>
        <v>-30.58</v>
      </c>
      <c r="K5" s="31">
        <v>100</v>
      </c>
      <c r="L5" s="16" t="s">
        <v>21</v>
      </c>
      <c r="M5" s="33" t="s">
        <v>22</v>
      </c>
      <c r="N5" s="34"/>
      <c r="XFB5" s="44"/>
      <c r="XFC5" s="44"/>
      <c r="XFD5" s="44"/>
    </row>
    <row r="6" s="2" customFormat="1" ht="40.05" customHeight="1" spans="1:16384">
      <c r="A6" s="16">
        <v>2</v>
      </c>
      <c r="B6" s="17" t="s">
        <v>23</v>
      </c>
      <c r="C6" s="17" t="s">
        <v>24</v>
      </c>
      <c r="D6" s="17" t="s">
        <v>19</v>
      </c>
      <c r="E6" s="16" t="s">
        <v>20</v>
      </c>
      <c r="F6" s="18">
        <v>216200</v>
      </c>
      <c r="G6" s="18">
        <v>216200</v>
      </c>
      <c r="H6" s="18">
        <v>216200</v>
      </c>
      <c r="I6" s="31">
        <f t="shared" si="0"/>
        <v>100</v>
      </c>
      <c r="J6" s="32">
        <f t="shared" si="1"/>
        <v>0</v>
      </c>
      <c r="K6" s="31">
        <v>100</v>
      </c>
      <c r="L6" s="16" t="s">
        <v>21</v>
      </c>
      <c r="M6" s="33"/>
      <c r="N6" s="34"/>
      <c r="XFB6" s="44"/>
      <c r="XFC6" s="44"/>
      <c r="XFD6" s="44"/>
    </row>
    <row r="7" s="2" customFormat="1" ht="40.05" customHeight="1" spans="1:16384">
      <c r="A7" s="16">
        <v>3</v>
      </c>
      <c r="B7" s="17" t="s">
        <v>25</v>
      </c>
      <c r="C7" s="17" t="s">
        <v>26</v>
      </c>
      <c r="D7" s="17" t="s">
        <v>19</v>
      </c>
      <c r="E7" s="16" t="s">
        <v>20</v>
      </c>
      <c r="F7" s="18">
        <v>310000</v>
      </c>
      <c r="G7" s="18">
        <v>308000</v>
      </c>
      <c r="H7" s="18">
        <v>308000</v>
      </c>
      <c r="I7" s="31">
        <f t="shared" si="0"/>
        <v>100</v>
      </c>
      <c r="J7" s="32">
        <f t="shared" si="1"/>
        <v>-0.65</v>
      </c>
      <c r="K7" s="31">
        <v>100</v>
      </c>
      <c r="L7" s="16" t="s">
        <v>21</v>
      </c>
      <c r="M7" s="33"/>
      <c r="N7" s="34"/>
      <c r="XFB7" s="44"/>
      <c r="XFC7" s="44"/>
      <c r="XFD7" s="44"/>
    </row>
    <row r="8" s="2" customFormat="1" ht="40.05" customHeight="1" spans="1:16384">
      <c r="A8" s="16">
        <v>4</v>
      </c>
      <c r="B8" s="17" t="s">
        <v>27</v>
      </c>
      <c r="C8" s="17" t="s">
        <v>28</v>
      </c>
      <c r="D8" s="17" t="s">
        <v>19</v>
      </c>
      <c r="E8" s="16" t="s">
        <v>20</v>
      </c>
      <c r="F8" s="18">
        <v>720500</v>
      </c>
      <c r="G8" s="18">
        <v>720500</v>
      </c>
      <c r="H8" s="18">
        <v>720489.04</v>
      </c>
      <c r="I8" s="31">
        <f t="shared" si="0"/>
        <v>100</v>
      </c>
      <c r="J8" s="32">
        <f t="shared" si="1"/>
        <v>0</v>
      </c>
      <c r="K8" s="31">
        <v>100</v>
      </c>
      <c r="L8" s="16" t="s">
        <v>21</v>
      </c>
      <c r="M8" s="33"/>
      <c r="N8" s="34"/>
      <c r="XFB8" s="44"/>
      <c r="XFC8" s="44"/>
      <c r="XFD8" s="44"/>
    </row>
    <row r="9" s="2" customFormat="1" ht="40.05" customHeight="1" spans="1:16384">
      <c r="A9" s="16">
        <v>5</v>
      </c>
      <c r="B9" s="17" t="s">
        <v>29</v>
      </c>
      <c r="C9" s="17" t="s">
        <v>30</v>
      </c>
      <c r="D9" s="17" t="s">
        <v>19</v>
      </c>
      <c r="E9" s="16" t="s">
        <v>20</v>
      </c>
      <c r="F9" s="18">
        <v>0</v>
      </c>
      <c r="G9" s="18">
        <v>15000</v>
      </c>
      <c r="H9" s="18">
        <v>15000</v>
      </c>
      <c r="I9" s="31">
        <f t="shared" si="0"/>
        <v>100</v>
      </c>
      <c r="J9" s="32" t="str">
        <f t="shared" si="1"/>
        <v>年中追加</v>
      </c>
      <c r="K9" s="31">
        <v>100</v>
      </c>
      <c r="L9" s="16" t="s">
        <v>21</v>
      </c>
      <c r="M9" s="33" t="s">
        <v>31</v>
      </c>
      <c r="N9" s="34"/>
      <c r="XFB9" s="44"/>
      <c r="XFC9" s="44"/>
      <c r="XFD9" s="44"/>
    </row>
    <row r="10" s="2" customFormat="1" ht="40.05" customHeight="1" spans="1:16384">
      <c r="A10" s="16">
        <v>6</v>
      </c>
      <c r="B10" s="17" t="s">
        <v>32</v>
      </c>
      <c r="C10" s="17" t="s">
        <v>33</v>
      </c>
      <c r="D10" s="17" t="s">
        <v>19</v>
      </c>
      <c r="E10" s="16" t="s">
        <v>20</v>
      </c>
      <c r="F10" s="18">
        <v>15000</v>
      </c>
      <c r="G10" s="18">
        <v>15000</v>
      </c>
      <c r="H10" s="18">
        <v>14500</v>
      </c>
      <c r="I10" s="31">
        <f t="shared" si="0"/>
        <v>96.67</v>
      </c>
      <c r="J10" s="32">
        <f t="shared" si="1"/>
        <v>0</v>
      </c>
      <c r="K10" s="31">
        <v>99.67</v>
      </c>
      <c r="L10" s="16" t="s">
        <v>21</v>
      </c>
      <c r="M10" s="33"/>
      <c r="N10" s="34"/>
      <c r="XFB10" s="44"/>
      <c r="XFC10" s="44"/>
      <c r="XFD10" s="44"/>
    </row>
    <row r="11" s="2" customFormat="1" ht="40.05" customHeight="1" spans="1:16384">
      <c r="A11" s="16">
        <v>7</v>
      </c>
      <c r="B11" s="17" t="s">
        <v>34</v>
      </c>
      <c r="C11" s="17" t="s">
        <v>35</v>
      </c>
      <c r="D11" s="17" t="s">
        <v>19</v>
      </c>
      <c r="E11" s="16" t="s">
        <v>20</v>
      </c>
      <c r="F11" s="18">
        <v>40000</v>
      </c>
      <c r="G11" s="18">
        <v>25000</v>
      </c>
      <c r="H11" s="18">
        <v>25000</v>
      </c>
      <c r="I11" s="31">
        <f t="shared" si="0"/>
        <v>100</v>
      </c>
      <c r="J11" s="32">
        <f t="shared" si="1"/>
        <v>-37.5</v>
      </c>
      <c r="K11" s="31">
        <v>100</v>
      </c>
      <c r="L11" s="16" t="s">
        <v>21</v>
      </c>
      <c r="M11" s="33" t="s">
        <v>22</v>
      </c>
      <c r="N11" s="34"/>
      <c r="XFB11" s="44"/>
      <c r="XFC11" s="44"/>
      <c r="XFD11" s="44"/>
    </row>
    <row r="12" s="2" customFormat="1" ht="40.05" customHeight="1" spans="1:16384">
      <c r="A12" s="16">
        <v>8</v>
      </c>
      <c r="B12" s="17" t="s">
        <v>36</v>
      </c>
      <c r="C12" s="17" t="s">
        <v>37</v>
      </c>
      <c r="D12" s="17" t="s">
        <v>19</v>
      </c>
      <c r="E12" s="16" t="s">
        <v>20</v>
      </c>
      <c r="F12" s="18">
        <v>117500</v>
      </c>
      <c r="G12" s="18">
        <v>117500</v>
      </c>
      <c r="H12" s="18">
        <v>117310.98</v>
      </c>
      <c r="I12" s="31">
        <f t="shared" si="0"/>
        <v>99.84</v>
      </c>
      <c r="J12" s="32">
        <f t="shared" si="1"/>
        <v>0</v>
      </c>
      <c r="K12" s="31">
        <v>99.98</v>
      </c>
      <c r="L12" s="16" t="s">
        <v>21</v>
      </c>
      <c r="M12" s="33"/>
      <c r="N12" s="34"/>
      <c r="XFB12" s="44"/>
      <c r="XFC12" s="44"/>
      <c r="XFD12" s="44"/>
    </row>
    <row r="13" s="2" customFormat="1" ht="40.05" customHeight="1" spans="1:16384">
      <c r="A13" s="16">
        <v>9</v>
      </c>
      <c r="B13" s="17" t="s">
        <v>38</v>
      </c>
      <c r="C13" s="17" t="s">
        <v>39</v>
      </c>
      <c r="D13" s="17" t="s">
        <v>19</v>
      </c>
      <c r="E13" s="16" t="s">
        <v>20</v>
      </c>
      <c r="F13" s="18">
        <v>24600</v>
      </c>
      <c r="G13" s="18">
        <v>13106</v>
      </c>
      <c r="H13" s="18">
        <v>13000</v>
      </c>
      <c r="I13" s="31">
        <f t="shared" si="0"/>
        <v>99.19</v>
      </c>
      <c r="J13" s="32">
        <f t="shared" si="1"/>
        <v>-46.72</v>
      </c>
      <c r="K13" s="31">
        <v>96.17</v>
      </c>
      <c r="L13" s="16" t="s">
        <v>21</v>
      </c>
      <c r="M13" s="33" t="s">
        <v>22</v>
      </c>
      <c r="N13" s="34"/>
      <c r="XFB13" s="44"/>
      <c r="XFC13" s="44"/>
      <c r="XFD13" s="44"/>
    </row>
    <row r="14" s="2" customFormat="1" ht="40.05" customHeight="1" spans="1:16384">
      <c r="A14" s="16">
        <v>10</v>
      </c>
      <c r="B14" s="17" t="s">
        <v>40</v>
      </c>
      <c r="C14" s="17" t="s">
        <v>41</v>
      </c>
      <c r="D14" s="17" t="s">
        <v>19</v>
      </c>
      <c r="E14" s="16" t="s">
        <v>20</v>
      </c>
      <c r="F14" s="18">
        <v>36900</v>
      </c>
      <c r="G14" s="18">
        <v>30174</v>
      </c>
      <c r="H14" s="18">
        <v>30174</v>
      </c>
      <c r="I14" s="31">
        <f t="shared" si="0"/>
        <v>100</v>
      </c>
      <c r="J14" s="32">
        <f t="shared" si="1"/>
        <v>-18.23</v>
      </c>
      <c r="K14" s="31">
        <v>100</v>
      </c>
      <c r="L14" s="16" t="s">
        <v>21</v>
      </c>
      <c r="M14" s="33"/>
      <c r="N14" s="34"/>
      <c r="XFB14" s="44"/>
      <c r="XFC14" s="44"/>
      <c r="XFD14" s="44"/>
    </row>
    <row r="15" s="2" customFormat="1" ht="40.05" customHeight="1" spans="1:16384">
      <c r="A15" s="16">
        <v>11</v>
      </c>
      <c r="B15" s="17" t="s">
        <v>42</v>
      </c>
      <c r="C15" s="17" t="s">
        <v>43</v>
      </c>
      <c r="D15" s="17" t="s">
        <v>19</v>
      </c>
      <c r="E15" s="16" t="s">
        <v>20</v>
      </c>
      <c r="F15" s="18">
        <v>76800</v>
      </c>
      <c r="G15" s="18">
        <v>76800</v>
      </c>
      <c r="H15" s="18">
        <v>76800</v>
      </c>
      <c r="I15" s="31">
        <f t="shared" si="0"/>
        <v>100</v>
      </c>
      <c r="J15" s="32">
        <f t="shared" si="1"/>
        <v>0</v>
      </c>
      <c r="K15" s="31">
        <v>100</v>
      </c>
      <c r="L15" s="16" t="s">
        <v>21</v>
      </c>
      <c r="M15" s="33"/>
      <c r="N15" s="34"/>
      <c r="XFB15" s="44"/>
      <c r="XFC15" s="44"/>
      <c r="XFD15" s="44"/>
    </row>
    <row r="16" s="2" customFormat="1" ht="40.05" customHeight="1" spans="1:16384">
      <c r="A16" s="16">
        <v>12</v>
      </c>
      <c r="B16" s="17" t="s">
        <v>44</v>
      </c>
      <c r="C16" s="17" t="s">
        <v>45</v>
      </c>
      <c r="D16" s="17" t="s">
        <v>19</v>
      </c>
      <c r="E16" s="16" t="s">
        <v>20</v>
      </c>
      <c r="F16" s="18">
        <v>392600</v>
      </c>
      <c r="G16" s="18">
        <v>399780</v>
      </c>
      <c r="H16" s="18">
        <v>399780</v>
      </c>
      <c r="I16" s="31">
        <f t="shared" si="0"/>
        <v>100</v>
      </c>
      <c r="J16" s="32">
        <f t="shared" si="1"/>
        <v>1.83</v>
      </c>
      <c r="K16" s="31">
        <v>100</v>
      </c>
      <c r="L16" s="16" t="s">
        <v>21</v>
      </c>
      <c r="M16" s="33"/>
      <c r="N16" s="34"/>
      <c r="XFB16" s="44"/>
      <c r="XFC16" s="44"/>
      <c r="XFD16" s="44"/>
    </row>
    <row r="17" s="2" customFormat="1" ht="40.05" customHeight="1" spans="1:16384">
      <c r="A17" s="16">
        <v>13</v>
      </c>
      <c r="B17" s="17" t="s">
        <v>46</v>
      </c>
      <c r="C17" s="17" t="s">
        <v>47</v>
      </c>
      <c r="D17" s="17" t="s">
        <v>19</v>
      </c>
      <c r="E17" s="16" t="s">
        <v>20</v>
      </c>
      <c r="F17" s="18">
        <v>12300</v>
      </c>
      <c r="G17" s="18">
        <v>12300</v>
      </c>
      <c r="H17" s="18">
        <v>12300</v>
      </c>
      <c r="I17" s="31">
        <f t="shared" si="0"/>
        <v>100</v>
      </c>
      <c r="J17" s="32">
        <f t="shared" si="1"/>
        <v>0</v>
      </c>
      <c r="K17" s="31">
        <v>100</v>
      </c>
      <c r="L17" s="16" t="s">
        <v>21</v>
      </c>
      <c r="M17" s="33"/>
      <c r="N17" s="34"/>
      <c r="XFB17" s="44"/>
      <c r="XFC17" s="44"/>
      <c r="XFD17" s="44"/>
    </row>
    <row r="18" s="2" customFormat="1" ht="40.05" customHeight="1" spans="1:16384">
      <c r="A18" s="16">
        <v>14</v>
      </c>
      <c r="B18" s="17" t="s">
        <v>48</v>
      </c>
      <c r="C18" s="17" t="s">
        <v>49</v>
      </c>
      <c r="D18" s="17" t="s">
        <v>19</v>
      </c>
      <c r="E18" s="16" t="s">
        <v>20</v>
      </c>
      <c r="F18" s="18">
        <v>74500</v>
      </c>
      <c r="G18" s="18">
        <v>74000</v>
      </c>
      <c r="H18" s="18">
        <v>74000</v>
      </c>
      <c r="I18" s="31">
        <f t="shared" si="0"/>
        <v>100</v>
      </c>
      <c r="J18" s="32">
        <f t="shared" si="1"/>
        <v>-0.67</v>
      </c>
      <c r="K18" s="31">
        <v>100</v>
      </c>
      <c r="L18" s="16" t="s">
        <v>21</v>
      </c>
      <c r="M18" s="33"/>
      <c r="N18" s="34"/>
      <c r="XFB18" s="44"/>
      <c r="XFC18" s="44"/>
      <c r="XFD18" s="44"/>
    </row>
    <row r="19" s="2" customFormat="1" ht="40.05" customHeight="1" spans="1:16384">
      <c r="A19" s="16">
        <v>15</v>
      </c>
      <c r="B19" s="17" t="s">
        <v>50</v>
      </c>
      <c r="C19" s="17" t="s">
        <v>51</v>
      </c>
      <c r="D19" s="17" t="s">
        <v>19</v>
      </c>
      <c r="E19" s="16" t="s">
        <v>20</v>
      </c>
      <c r="F19" s="18">
        <v>840700</v>
      </c>
      <c r="G19" s="18">
        <v>840700</v>
      </c>
      <c r="H19" s="18">
        <v>840700</v>
      </c>
      <c r="I19" s="31">
        <f t="shared" si="0"/>
        <v>100</v>
      </c>
      <c r="J19" s="32">
        <f t="shared" si="1"/>
        <v>0</v>
      </c>
      <c r="K19" s="31">
        <v>100</v>
      </c>
      <c r="L19" s="16" t="s">
        <v>21</v>
      </c>
      <c r="M19" s="33"/>
      <c r="N19" s="34"/>
      <c r="XFB19" s="44"/>
      <c r="XFC19" s="44"/>
      <c r="XFD19" s="44"/>
    </row>
    <row r="20" s="2" customFormat="1" ht="40.05" customHeight="1" spans="1:16384">
      <c r="A20" s="16">
        <v>16</v>
      </c>
      <c r="B20" s="17" t="s">
        <v>52</v>
      </c>
      <c r="C20" s="17" t="s">
        <v>53</v>
      </c>
      <c r="D20" s="17" t="s">
        <v>19</v>
      </c>
      <c r="E20" s="16" t="s">
        <v>20</v>
      </c>
      <c r="F20" s="18">
        <v>89000</v>
      </c>
      <c r="G20" s="18">
        <v>89000</v>
      </c>
      <c r="H20" s="18">
        <v>89000</v>
      </c>
      <c r="I20" s="31">
        <f t="shared" si="0"/>
        <v>100</v>
      </c>
      <c r="J20" s="32">
        <f t="shared" si="1"/>
        <v>0</v>
      </c>
      <c r="K20" s="31">
        <v>100</v>
      </c>
      <c r="L20" s="16" t="s">
        <v>21</v>
      </c>
      <c r="M20" s="33"/>
      <c r="N20" s="34"/>
      <c r="XFB20" s="44"/>
      <c r="XFC20" s="44"/>
      <c r="XFD20" s="44"/>
    </row>
    <row r="21" s="2" customFormat="1" ht="40.05" customHeight="1" spans="1:16384">
      <c r="A21" s="16">
        <v>17</v>
      </c>
      <c r="B21" s="17" t="s">
        <v>54</v>
      </c>
      <c r="C21" s="17" t="s">
        <v>55</v>
      </c>
      <c r="D21" s="17" t="s">
        <v>19</v>
      </c>
      <c r="E21" s="16" t="s">
        <v>20</v>
      </c>
      <c r="F21" s="18">
        <v>5000</v>
      </c>
      <c r="G21" s="18">
        <v>2800</v>
      </c>
      <c r="H21" s="18">
        <v>2800</v>
      </c>
      <c r="I21" s="31">
        <f t="shared" si="0"/>
        <v>100</v>
      </c>
      <c r="J21" s="32">
        <f t="shared" si="1"/>
        <v>-44</v>
      </c>
      <c r="K21" s="31">
        <v>100</v>
      </c>
      <c r="L21" s="16" t="s">
        <v>21</v>
      </c>
      <c r="M21" s="33" t="s">
        <v>22</v>
      </c>
      <c r="N21" s="34"/>
      <c r="XFB21" s="44"/>
      <c r="XFC21" s="44"/>
      <c r="XFD21" s="44"/>
    </row>
    <row r="22" s="2" customFormat="1" ht="40.05" customHeight="1" spans="1:16384">
      <c r="A22" s="16">
        <v>18</v>
      </c>
      <c r="B22" s="17" t="s">
        <v>56</v>
      </c>
      <c r="C22" s="17" t="s">
        <v>57</v>
      </c>
      <c r="D22" s="17" t="s">
        <v>19</v>
      </c>
      <c r="E22" s="16" t="s">
        <v>20</v>
      </c>
      <c r="F22" s="18">
        <v>5207100</v>
      </c>
      <c r="G22" s="18">
        <v>5196651.68</v>
      </c>
      <c r="H22" s="18">
        <v>5196649.85</v>
      </c>
      <c r="I22" s="31">
        <f t="shared" si="0"/>
        <v>100</v>
      </c>
      <c r="J22" s="32">
        <f t="shared" si="1"/>
        <v>-0.2</v>
      </c>
      <c r="K22" s="31">
        <v>98.38</v>
      </c>
      <c r="L22" s="16" t="s">
        <v>21</v>
      </c>
      <c r="M22" s="33"/>
      <c r="N22" s="34"/>
      <c r="XFB22" s="44"/>
      <c r="XFC22" s="44"/>
      <c r="XFD22" s="44"/>
    </row>
    <row r="23" s="2" customFormat="1" ht="40.05" customHeight="1" spans="1:16384">
      <c r="A23" s="16">
        <v>19</v>
      </c>
      <c r="B23" s="17" t="s">
        <v>58</v>
      </c>
      <c r="C23" s="17" t="s">
        <v>59</v>
      </c>
      <c r="D23" s="17" t="s">
        <v>19</v>
      </c>
      <c r="E23" s="16" t="s">
        <v>20</v>
      </c>
      <c r="F23" s="18">
        <v>50000</v>
      </c>
      <c r="G23" s="18">
        <v>50000</v>
      </c>
      <c r="H23" s="18">
        <v>50000</v>
      </c>
      <c r="I23" s="31">
        <f t="shared" si="0"/>
        <v>100</v>
      </c>
      <c r="J23" s="32">
        <f t="shared" si="1"/>
        <v>0</v>
      </c>
      <c r="K23" s="31">
        <v>100</v>
      </c>
      <c r="L23" s="16" t="s">
        <v>21</v>
      </c>
      <c r="M23" s="33"/>
      <c r="N23" s="34"/>
      <c r="XFB23" s="44"/>
      <c r="XFC23" s="44"/>
      <c r="XFD23" s="44"/>
    </row>
    <row r="24" s="2" customFormat="1" ht="40.05" customHeight="1" spans="1:16384">
      <c r="A24" s="16">
        <v>20</v>
      </c>
      <c r="B24" s="17" t="s">
        <v>60</v>
      </c>
      <c r="C24" s="17" t="s">
        <v>61</v>
      </c>
      <c r="D24" s="17" t="s">
        <v>19</v>
      </c>
      <c r="E24" s="16" t="s">
        <v>20</v>
      </c>
      <c r="F24" s="18">
        <v>0</v>
      </c>
      <c r="G24" s="18">
        <v>443375.5</v>
      </c>
      <c r="H24" s="18">
        <v>443375.5</v>
      </c>
      <c r="I24" s="31">
        <f t="shared" si="0"/>
        <v>100</v>
      </c>
      <c r="J24" s="32"/>
      <c r="K24" s="31">
        <v>100</v>
      </c>
      <c r="L24" s="16" t="s">
        <v>21</v>
      </c>
      <c r="M24" s="33"/>
      <c r="N24" s="34" t="s">
        <v>62</v>
      </c>
      <c r="XFB24" s="44"/>
      <c r="XFC24" s="44"/>
      <c r="XFD24" s="44"/>
    </row>
    <row r="25" s="2" customFormat="1" ht="40.05" customHeight="1" spans="1:16384">
      <c r="A25" s="19" t="s">
        <v>63</v>
      </c>
      <c r="B25" s="20"/>
      <c r="C25" s="20"/>
      <c r="D25" s="20"/>
      <c r="E25" s="21"/>
      <c r="F25" s="22">
        <f>SUM(F5:F24)</f>
        <v>8256300</v>
      </c>
      <c r="G25" s="22">
        <f>SUM(G5:G24)</f>
        <v>8665046.18</v>
      </c>
      <c r="H25" s="22">
        <f>SUM(H5:H24)</f>
        <v>8664238.37</v>
      </c>
      <c r="I25" s="35">
        <f t="shared" si="0"/>
        <v>99.99</v>
      </c>
      <c r="J25" s="36"/>
      <c r="K25" s="37"/>
      <c r="L25" s="38"/>
      <c r="M25" s="39" t="s">
        <v>64</v>
      </c>
      <c r="N25" s="40"/>
      <c r="XFB25" s="44"/>
      <c r="XFC25" s="44"/>
      <c r="XFD25" s="44"/>
    </row>
    <row r="26" s="3" customFormat="1" ht="40.05" customHeight="1" spans="1:14">
      <c r="A26" s="4"/>
      <c r="B26" s="5"/>
      <c r="C26" s="5"/>
      <c r="D26" s="5"/>
      <c r="E26" s="4"/>
      <c r="F26" s="23"/>
      <c r="G26" s="23"/>
      <c r="H26" s="23"/>
      <c r="I26" s="7"/>
      <c r="J26" s="41"/>
      <c r="K26" s="7"/>
      <c r="L26" s="4"/>
      <c r="M26" s="8"/>
      <c r="N26" s="6"/>
    </row>
    <row r="27" s="3" customFormat="1" ht="30" customHeight="1" spans="1:14">
      <c r="A27" s="4"/>
      <c r="B27" s="5"/>
      <c r="C27" s="5"/>
      <c r="D27" s="5"/>
      <c r="E27" s="4"/>
      <c r="F27" s="6"/>
      <c r="G27" s="6"/>
      <c r="H27" s="6"/>
      <c r="I27" s="7"/>
      <c r="J27" s="7"/>
      <c r="K27" s="42"/>
      <c r="L27" s="4"/>
      <c r="M27" s="8"/>
      <c r="N27" s="6"/>
    </row>
    <row r="28" s="3" customFormat="1" ht="12.75" spans="1:14">
      <c r="A28" s="4"/>
      <c r="B28" s="5"/>
      <c r="C28" s="5"/>
      <c r="D28" s="5"/>
      <c r="E28" s="4"/>
      <c r="F28" s="6"/>
      <c r="G28" s="6"/>
      <c r="H28" s="6"/>
      <c r="I28" s="7"/>
      <c r="J28" s="7"/>
      <c r="K28" s="42"/>
      <c r="L28" s="4"/>
      <c r="M28" s="8"/>
      <c r="N28" s="6"/>
    </row>
    <row r="29" s="3" customFormat="1" ht="12.75" spans="1:14">
      <c r="A29" s="4"/>
      <c r="B29" s="5"/>
      <c r="C29" s="5"/>
      <c r="D29" s="5"/>
      <c r="E29" s="4"/>
      <c r="F29" s="6"/>
      <c r="G29" s="6"/>
      <c r="H29" s="6"/>
      <c r="I29" s="7"/>
      <c r="J29" s="7"/>
      <c r="K29" s="7"/>
      <c r="L29" s="4"/>
      <c r="M29" s="8"/>
      <c r="N29" s="6"/>
    </row>
    <row r="30" s="3" customFormat="1" ht="12.75" spans="1:14">
      <c r="A30" s="4"/>
      <c r="B30" s="5"/>
      <c r="C30" s="5"/>
      <c r="D30" s="5"/>
      <c r="E30" s="4"/>
      <c r="F30" s="6"/>
      <c r="G30" s="6"/>
      <c r="H30" s="6"/>
      <c r="I30" s="7"/>
      <c r="J30" s="7"/>
      <c r="K30" s="7"/>
      <c r="L30" s="4"/>
      <c r="M30" s="8"/>
      <c r="N30" s="6"/>
    </row>
    <row r="31" s="3" customFormat="1" ht="12.75" spans="1:14">
      <c r="A31" s="4"/>
      <c r="B31" s="5"/>
      <c r="C31" s="5"/>
      <c r="D31" s="5"/>
      <c r="E31" s="4"/>
      <c r="F31" s="6"/>
      <c r="G31" s="6"/>
      <c r="H31" s="6"/>
      <c r="I31" s="7"/>
      <c r="J31" s="7"/>
      <c r="K31" s="7"/>
      <c r="L31" s="4"/>
      <c r="M31" s="8"/>
      <c r="N31" s="6"/>
    </row>
  </sheetData>
  <mergeCells count="2">
    <mergeCell ref="A2:N2"/>
    <mergeCell ref="A25:E25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Administrator</cp:lastModifiedBy>
  <dcterms:created xsi:type="dcterms:W3CDTF">2024-04-19T07:23:00Z</dcterms:created>
  <dcterms:modified xsi:type="dcterms:W3CDTF">2025-09-02T08:47:07Z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D314D9D1C6DB4DB99F3F537E6AC06879_11</vt:lpwstr>
  </property>
  <property fmtid="{D5CDD505-2E9C-101B-9397-08002B2CF9AE}" pid="3" name="KSOProductBuildVer">
    <vt:lpwstr>2052-11.8.2.12055</vt:lpwstr>
  </property>
</Properties>
</file>