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项目自评汇总表" sheetId="1" r:id="rId1"/>
  </sheets>
  <definedNames>
    <definedName name="_xlnm._FilterDatabase" localSheetId="0" hidden="1">项目自评汇总表!$4:$27</definedName>
    <definedName name="_xlnm.Print_Area" localSheetId="0">项目自评汇总表!$A$1:$N$24</definedName>
    <definedName name="_xlnm.Print_Titles" localSheetId="0">项目自评汇总表!$1:$4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<sst xmlns="http://schemas.openxmlformats.org/spreadsheetml/2006/main" count="121" uniqueCount="62">
  <si>
    <t>附件2</t>
  </si>
  <si>
    <t>广西壮族自治区百色公路发展中心2024年度部门决算绩效自评结果统计表</t>
  </si>
  <si>
    <t>单位:元</t>
  </si>
  <si>
    <t>序号</t>
  </si>
  <si>
    <t>编码</t>
  </si>
  <si>
    <t>名称</t>
  </si>
  <si>
    <t>预算单位</t>
  </si>
  <si>
    <t>预算年度</t>
  </si>
  <si>
    <t>年初预算数</t>
  </si>
  <si>
    <t>调整后预算数</t>
  </si>
  <si>
    <t>全年执行数</t>
  </si>
  <si>
    <t>预算执行率(%)</t>
  </si>
  <si>
    <t>财政拨款预算调整率(%)</t>
  </si>
  <si>
    <t>得分</t>
  </si>
  <si>
    <t>自评
结论</t>
  </si>
  <si>
    <t>主要原因分析</t>
  </si>
  <si>
    <t>备注</t>
  </si>
  <si>
    <t>450000220430500020856</t>
  </si>
  <si>
    <r>
      <rPr>
        <sz val="10"/>
        <rFont val="Arial Narrow"/>
        <charset val="134"/>
      </rPr>
      <t>34</t>
    </r>
    <r>
      <rPr>
        <sz val="10"/>
        <rFont val="宋体"/>
        <charset val="134"/>
      </rPr>
      <t>灾毁保险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</si>
  <si>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r>
      <rPr>
        <sz val="10"/>
        <rFont val="Arial Narrow"/>
        <charset val="134"/>
      </rPr>
      <t>305008008010-</t>
    </r>
    <r>
      <rPr>
        <sz val="10"/>
        <rFont val="宋体"/>
        <charset val="134"/>
      </rPr>
      <t>广西壮族自治区隆林公路养护中心</t>
    </r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</si>
  <si>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</t>
    </r>
  </si>
  <si>
    <t>一等</t>
  </si>
  <si>
    <t>450000240330500018354</t>
  </si>
  <si>
    <r>
      <rPr>
        <sz val="10"/>
        <rFont val="Arial Narrow"/>
        <charset val="134"/>
      </rPr>
      <t>26</t>
    </r>
    <r>
      <rPr>
        <sz val="10"/>
        <rFont val="宋体"/>
        <charset val="134"/>
      </rPr>
      <t>行业管理、机构运行及项目推进费</t>
    </r>
  </si>
  <si>
    <t>项目资金结余调减</t>
  </si>
  <si>
    <t>450000240430500041773</t>
  </si>
  <si>
    <r>
      <rPr>
        <sz val="10"/>
        <rFont val="Arial Narrow"/>
        <charset val="134"/>
      </rPr>
      <t>15</t>
    </r>
    <r>
      <rPr>
        <sz val="10"/>
        <rFont val="宋体"/>
        <charset val="134"/>
      </rPr>
      <t>普通国省干线日常养护经费（增量）</t>
    </r>
  </si>
  <si>
    <t>450000240430500044813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</si>
  <si>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年车辆购置税收入补助地方资金（第六批）普通国省道公路应急抢通项目</t>
    </r>
  </si>
  <si>
    <t>年中追加</t>
  </si>
  <si>
    <t>450000240430500044008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</si>
  <si>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年车辆购置税收入补助地方资金（第五批）普通国省道公路应急抢通项目</t>
    </r>
  </si>
  <si>
    <t>450000240330500018430</t>
  </si>
  <si>
    <r>
      <rPr>
        <sz val="10"/>
        <rFont val="宋体"/>
        <charset val="134"/>
      </rPr>
      <t>补缴残疾人保障金专项经费</t>
    </r>
  </si>
  <si>
    <t>450000230330500014374</t>
  </si>
  <si>
    <r>
      <rPr>
        <sz val="10"/>
        <rFont val="Arial Narrow"/>
        <charset val="134"/>
      </rPr>
      <t>44</t>
    </r>
    <r>
      <rPr>
        <sz val="10"/>
        <rFont val="宋体"/>
        <charset val="134"/>
      </rPr>
      <t>办公设备购置</t>
    </r>
  </si>
  <si>
    <t>450000230330500014127</t>
  </si>
  <si>
    <r>
      <rPr>
        <sz val="10"/>
        <rFont val="宋体"/>
        <charset val="134"/>
      </rPr>
      <t>残疾人保障金专项经费</t>
    </r>
  </si>
  <si>
    <t>450000230330500018960</t>
  </si>
  <si>
    <r>
      <rPr>
        <sz val="10"/>
        <rFont val="宋体"/>
        <charset val="134"/>
      </rPr>
      <t>离退休人员增支经费</t>
    </r>
  </si>
  <si>
    <t>450000230430500027928</t>
  </si>
  <si>
    <r>
      <rPr>
        <sz val="10"/>
        <rFont val="Arial Narrow"/>
        <charset val="134"/>
      </rPr>
      <t>48</t>
    </r>
    <r>
      <rPr>
        <sz val="10"/>
        <rFont val="宋体"/>
        <charset val="134"/>
      </rPr>
      <t>不动产确权登记</t>
    </r>
  </si>
  <si>
    <t>450000210430500013099</t>
  </si>
  <si>
    <r>
      <rPr>
        <sz val="10"/>
        <rFont val="Arial Narrow"/>
        <charset val="134"/>
      </rPr>
      <t>13</t>
    </r>
    <r>
      <rPr>
        <sz val="10"/>
        <rFont val="宋体"/>
        <charset val="134"/>
      </rPr>
      <t>物业管理费</t>
    </r>
  </si>
  <si>
    <t>450000220430500013494</t>
  </si>
  <si>
    <r>
      <rPr>
        <sz val="10"/>
        <rFont val="Arial Narrow"/>
        <charset val="134"/>
      </rPr>
      <t>16</t>
    </r>
    <r>
      <rPr>
        <sz val="10"/>
        <rFont val="宋体"/>
        <charset val="134"/>
      </rPr>
      <t>党建、工会、团委、妇委会等活动经费</t>
    </r>
  </si>
  <si>
    <t>450000220430500013502</t>
  </si>
  <si>
    <r>
      <rPr>
        <sz val="10"/>
        <rFont val="Arial Narrow"/>
        <charset val="134"/>
      </rPr>
      <t>18</t>
    </r>
    <r>
      <rPr>
        <sz val="10"/>
        <rFont val="宋体"/>
        <charset val="134"/>
      </rPr>
      <t>交通量调查</t>
    </r>
  </si>
  <si>
    <t>450000220430500013617</t>
  </si>
  <si>
    <r>
      <rPr>
        <sz val="10"/>
        <rFont val="Arial Narrow"/>
        <charset val="134"/>
      </rPr>
      <t>25</t>
    </r>
    <r>
      <rPr>
        <sz val="10"/>
        <rFont val="宋体"/>
        <charset val="134"/>
      </rPr>
      <t>维稳及法律服务经费</t>
    </r>
  </si>
  <si>
    <t>450000220430500020217</t>
  </si>
  <si>
    <r>
      <rPr>
        <sz val="10"/>
        <rFont val="Arial Narrow"/>
        <charset val="134"/>
      </rPr>
      <t>24</t>
    </r>
    <r>
      <rPr>
        <sz val="10"/>
        <rFont val="宋体"/>
        <charset val="134"/>
      </rPr>
      <t>巩固拓展脱贫攻坚成果乡村振兴经费</t>
    </r>
  </si>
  <si>
    <t>450000210430500012969</t>
  </si>
  <si>
    <r>
      <rPr>
        <sz val="10"/>
        <rFont val="Arial Narrow"/>
        <charset val="134"/>
      </rPr>
      <t>08</t>
    </r>
    <r>
      <rPr>
        <sz val="10"/>
        <rFont val="宋体"/>
        <charset val="134"/>
      </rPr>
      <t>节假日值班补助</t>
    </r>
  </si>
  <si>
    <t>450000210430500012039</t>
  </si>
  <si>
    <r>
      <rPr>
        <sz val="10"/>
        <rFont val="Arial Narrow"/>
        <charset val="134"/>
      </rPr>
      <t>06</t>
    </r>
    <r>
      <rPr>
        <sz val="10"/>
        <rFont val="宋体"/>
        <charset val="134"/>
      </rPr>
      <t>遗属生活补助</t>
    </r>
  </si>
  <si>
    <t>450000210430500013032</t>
  </si>
  <si>
    <r>
      <rPr>
        <sz val="10"/>
        <rFont val="Arial Narrow"/>
        <charset val="134"/>
      </rPr>
      <t>12</t>
    </r>
    <r>
      <rPr>
        <sz val="10"/>
        <rFont val="宋体"/>
        <charset val="134"/>
      </rPr>
      <t>公路养护劳保用品费</t>
    </r>
  </si>
  <si>
    <t>450000220430500013506</t>
  </si>
  <si>
    <r>
      <rPr>
        <sz val="10"/>
        <rFont val="Arial Narrow"/>
        <charset val="134"/>
      </rPr>
      <t>19</t>
    </r>
    <r>
      <rPr>
        <sz val="10"/>
        <rFont val="宋体"/>
        <charset val="134"/>
      </rPr>
      <t>房屋建筑物购建及维修</t>
    </r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</si>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</sst>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sz val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showZeros="0" tabSelected="1" view="pageBreakPreview" zoomScaleNormal="100" workbookViewId="0">
      <pane xSplit="4" ySplit="4" topLeftCell="E20" activePane="bottomRight" state="frozen"/>
      <selection/>
      <selection pane="topRight"/>
      <selection pane="bottomLeft"/>
      <selection pane="bottomRight" activeCell="I30" sqref="I30"/>
    </sheetView>
  </sheetViews>
  <sheetFormatPr defaultColWidth="8.77777777777778" defaultRowHeight="14.4"/>
  <cols>
    <col min="1" max="1" width="5.21296296296296" style="4" customWidth="1"/>
    <col min="2" max="2" width="14.5555555555556" style="5" customWidth="1"/>
    <col min="3" max="3" width="20.1111111111111" style="5" customWidth="1"/>
    <col min="4" max="4" width="23.1111111111111" style="5" customWidth="1"/>
    <col min="5" max="5" width="10.6666666666667" style="4" customWidth="1"/>
    <col min="6" max="6" width="16" style="6" customWidth="1"/>
    <col min="7" max="7" width="15.6666666666667" style="6" customWidth="1"/>
    <col min="8" max="8" width="14.4444444444444" style="6" customWidth="1"/>
    <col min="9" max="9" width="8.87962962962963" style="7" customWidth="1"/>
    <col min="10" max="10" width="12.1111111111111" style="7" customWidth="1"/>
    <col min="11" max="11" width="7.33333333333333" style="7" customWidth="1"/>
    <col min="12" max="12" width="7.55555555555556" style="4" customWidth="1"/>
    <col min="13" max="13" width="9.44444444444444" style="8" customWidth="1"/>
    <col min="14" max="14" width="11.5555555555556" style="6" customWidth="1"/>
    <col min="15" max="32" width="8.77777777777778" style="3"/>
    <col min="33" max="16352" width="23.212962962963" style="3"/>
    <col min="16353" max="16381" width="8.77777777777778" style="3"/>
    <col min="16382" max="16384" width="8.77777777777778" style="9"/>
  </cols>
  <sheetData>
    <row r="1" ht="15" customHeight="1" spans="2:2">
      <c r="B1" s="10" t="s">
        <v>0</v>
      </c>
    </row>
    <row r="2" ht="22.05" customHeight="1" spans="1:14">
      <c r="A2" s="11" t="s">
        <v>1</v>
      </c>
      <c r="B2" s="12"/>
      <c r="C2" s="12"/>
      <c r="D2" s="12"/>
      <c r="E2" s="11"/>
      <c r="F2" s="13"/>
      <c r="G2" s="13"/>
      <c r="H2" s="13"/>
      <c r="I2" s="24"/>
      <c r="J2" s="24"/>
      <c r="K2" s="24"/>
      <c r="L2" s="11"/>
      <c r="M2" s="25"/>
      <c r="N2" s="13"/>
    </row>
    <row r="3" ht="15" customHeight="1" spans="1:14">
      <c r="A3" s="11"/>
      <c r="B3" s="12"/>
      <c r="C3" s="12"/>
      <c r="D3" s="12"/>
      <c r="E3" s="11"/>
      <c r="F3" s="13"/>
      <c r="G3" s="13"/>
      <c r="H3" s="13"/>
      <c r="I3" s="24"/>
      <c r="J3" s="24"/>
      <c r="K3" s="24"/>
      <c r="L3" s="11"/>
      <c r="M3" s="25"/>
      <c r="N3" s="26" t="s">
        <v>2</v>
      </c>
    </row>
    <row r="4" s="1" customFormat="1" ht="30" customHeight="1" spans="1:14">
      <c r="A4" s="14" t="s">
        <v>3</v>
      </c>
      <c r="B4" s="15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27" t="s">
        <v>11</v>
      </c>
      <c r="J4" s="28" t="s">
        <v>12</v>
      </c>
      <c r="K4" s="29" t="s">
        <v>13</v>
      </c>
      <c r="L4" s="15" t="s">
        <v>14</v>
      </c>
      <c r="M4" s="15" t="s">
        <v>15</v>
      </c>
      <c r="N4" s="14" t="s">
        <v>16</v>
      </c>
    </row>
    <row r="5" s="2" customFormat="1" ht="40.05" customHeight="1" spans="1:14">
      <c r="A5" s="16">
        <v>1</v>
      </c>
      <c r="B5" s="17" t="s">
        <v>17</v>
      </c>
      <c r="C5" s="17" t="s">
        <v>18</v>
      </c>
      <c r="D5" s="17" t="s">
        <v>19</v>
      </c>
      <c r="E5" s="16" t="s">
        <v>20</v>
      </c>
      <c r="F5" s="18">
        <v>202800</v>
      </c>
      <c r="G5" s="18">
        <v>202800</v>
      </c>
      <c r="H5" s="18">
        <v>202800</v>
      </c>
      <c r="I5" s="30">
        <f t="shared" ref="I5:I15" si="0">ROUND(H5/G5*100,2)</f>
        <v>100</v>
      </c>
      <c r="J5" s="31">
        <f t="shared" ref="J5:J15" si="1">IFERROR(ROUND((G5-F5)/F5*100,2),"年中追加")</f>
        <v>0</v>
      </c>
      <c r="K5" s="30">
        <v>100</v>
      </c>
      <c r="L5" s="16" t="s">
        <v>21</v>
      </c>
      <c r="M5" s="32"/>
      <c r="N5" s="33"/>
    </row>
    <row r="6" s="2" customFormat="1" ht="40.05" customHeight="1" spans="1:14">
      <c r="A6" s="16">
        <v>2</v>
      </c>
      <c r="B6" s="17" t="s">
        <v>22</v>
      </c>
      <c r="C6" s="17" t="s">
        <v>23</v>
      </c>
      <c r="D6" s="17" t="s">
        <v>19</v>
      </c>
      <c r="E6" s="16" t="s">
        <v>20</v>
      </c>
      <c r="F6" s="18">
        <v>5000</v>
      </c>
      <c r="G6" s="18">
        <v>2800</v>
      </c>
      <c r="H6" s="18">
        <v>2800</v>
      </c>
      <c r="I6" s="30">
        <f t="shared" si="0"/>
        <v>100</v>
      </c>
      <c r="J6" s="31">
        <f t="shared" si="1"/>
        <v>-44</v>
      </c>
      <c r="K6" s="30">
        <v>100</v>
      </c>
      <c r="L6" s="16" t="s">
        <v>21</v>
      </c>
      <c r="M6" s="32" t="s">
        <v>24</v>
      </c>
      <c r="N6" s="33"/>
    </row>
    <row r="7" s="2" customFormat="1" ht="40.05" customHeight="1" spans="1:14">
      <c r="A7" s="16">
        <v>3</v>
      </c>
      <c r="B7" s="17" t="s">
        <v>25</v>
      </c>
      <c r="C7" s="17" t="s">
        <v>26</v>
      </c>
      <c r="D7" s="17" t="s">
        <v>19</v>
      </c>
      <c r="E7" s="16" t="s">
        <v>20</v>
      </c>
      <c r="F7" s="18">
        <v>4384300</v>
      </c>
      <c r="G7" s="18">
        <v>4383375.03</v>
      </c>
      <c r="H7" s="18">
        <v>4383363.77</v>
      </c>
      <c r="I7" s="30">
        <f t="shared" si="0"/>
        <v>100</v>
      </c>
      <c r="J7" s="31">
        <f t="shared" si="1"/>
        <v>-0.02</v>
      </c>
      <c r="K7" s="30">
        <v>100</v>
      </c>
      <c r="L7" s="16" t="s">
        <v>21</v>
      </c>
      <c r="M7" s="32"/>
      <c r="N7" s="33"/>
    </row>
    <row r="8" s="2" customFormat="1" ht="60" customHeight="1" spans="1:14">
      <c r="A8" s="16">
        <v>4</v>
      </c>
      <c r="B8" s="17" t="s">
        <v>27</v>
      </c>
      <c r="C8" s="17" t="s">
        <v>28</v>
      </c>
      <c r="D8" s="17" t="s">
        <v>19</v>
      </c>
      <c r="E8" s="16" t="s">
        <v>20</v>
      </c>
      <c r="F8" s="18">
        <v>0</v>
      </c>
      <c r="G8" s="18">
        <v>170000</v>
      </c>
      <c r="H8" s="18">
        <v>170000</v>
      </c>
      <c r="I8" s="30">
        <f t="shared" si="0"/>
        <v>100</v>
      </c>
      <c r="J8" s="31" t="str">
        <f t="shared" si="1"/>
        <v>年中追加</v>
      </c>
      <c r="K8" s="30">
        <v>100</v>
      </c>
      <c r="L8" s="16" t="s">
        <v>21</v>
      </c>
      <c r="M8" s="32" t="s">
        <v>29</v>
      </c>
      <c r="N8" s="33"/>
    </row>
    <row r="9" s="2" customFormat="1" ht="60" customHeight="1" spans="1:14">
      <c r="A9" s="16">
        <v>5</v>
      </c>
      <c r="B9" s="17" t="s">
        <v>30</v>
      </c>
      <c r="C9" s="17" t="s">
        <v>31</v>
      </c>
      <c r="D9" s="17" t="s">
        <v>19</v>
      </c>
      <c r="E9" s="16" t="s">
        <v>20</v>
      </c>
      <c r="F9" s="18">
        <v>0</v>
      </c>
      <c r="G9" s="18">
        <v>120000</v>
      </c>
      <c r="H9" s="18">
        <v>120000</v>
      </c>
      <c r="I9" s="30">
        <f t="shared" si="0"/>
        <v>100</v>
      </c>
      <c r="J9" s="31" t="str">
        <f t="shared" si="1"/>
        <v>年中追加</v>
      </c>
      <c r="K9" s="30">
        <v>100</v>
      </c>
      <c r="L9" s="16" t="s">
        <v>21</v>
      </c>
      <c r="M9" s="32" t="s">
        <v>29</v>
      </c>
      <c r="N9" s="33"/>
    </row>
    <row r="10" s="2" customFormat="1" ht="40.05" customHeight="1" spans="1:14">
      <c r="A10" s="16">
        <v>6</v>
      </c>
      <c r="B10" s="17" t="s">
        <v>32</v>
      </c>
      <c r="C10" s="17" t="s">
        <v>33</v>
      </c>
      <c r="D10" s="17" t="s">
        <v>19</v>
      </c>
      <c r="E10" s="16" t="s">
        <v>20</v>
      </c>
      <c r="F10" s="18">
        <v>394800</v>
      </c>
      <c r="G10" s="18">
        <v>394779.7</v>
      </c>
      <c r="H10" s="18">
        <v>394779.7</v>
      </c>
      <c r="I10" s="30">
        <f t="shared" si="0"/>
        <v>100</v>
      </c>
      <c r="J10" s="31">
        <f t="shared" si="1"/>
        <v>-0.01</v>
      </c>
      <c r="K10" s="30">
        <v>100</v>
      </c>
      <c r="L10" s="16" t="s">
        <v>21</v>
      </c>
      <c r="M10" s="32"/>
      <c r="N10" s="33"/>
    </row>
    <row r="11" s="2" customFormat="1" ht="40.05" customHeight="1" spans="1:14">
      <c r="A11" s="16">
        <v>7</v>
      </c>
      <c r="B11" s="17" t="s">
        <v>34</v>
      </c>
      <c r="C11" s="17" t="s">
        <v>35</v>
      </c>
      <c r="D11" s="17" t="s">
        <v>19</v>
      </c>
      <c r="E11" s="16" t="s">
        <v>20</v>
      </c>
      <c r="F11" s="18">
        <v>15000</v>
      </c>
      <c r="G11" s="18">
        <v>15000</v>
      </c>
      <c r="H11" s="18">
        <v>14400</v>
      </c>
      <c r="I11" s="30">
        <f t="shared" si="0"/>
        <v>96</v>
      </c>
      <c r="J11" s="31">
        <f t="shared" si="1"/>
        <v>0</v>
      </c>
      <c r="K11" s="30">
        <v>99.6</v>
      </c>
      <c r="L11" s="16" t="s">
        <v>21</v>
      </c>
      <c r="M11" s="32"/>
      <c r="N11" s="33"/>
    </row>
    <row r="12" s="2" customFormat="1" ht="40.05" customHeight="1" spans="1:14">
      <c r="A12" s="16">
        <v>8</v>
      </c>
      <c r="B12" s="17" t="s">
        <v>36</v>
      </c>
      <c r="C12" s="17" t="s">
        <v>37</v>
      </c>
      <c r="D12" s="17" t="s">
        <v>19</v>
      </c>
      <c r="E12" s="16" t="s">
        <v>20</v>
      </c>
      <c r="F12" s="18">
        <v>103700</v>
      </c>
      <c r="G12" s="18">
        <v>93346.39</v>
      </c>
      <c r="H12" s="18">
        <v>93346.39</v>
      </c>
      <c r="I12" s="30">
        <f t="shared" si="0"/>
        <v>100</v>
      </c>
      <c r="J12" s="31">
        <f t="shared" si="1"/>
        <v>-9.98</v>
      </c>
      <c r="K12" s="30">
        <v>100</v>
      </c>
      <c r="L12" s="16" t="s">
        <v>21</v>
      </c>
      <c r="M12" s="32"/>
      <c r="N12" s="33"/>
    </row>
    <row r="13" s="2" customFormat="1" ht="40.05" customHeight="1" spans="1:14">
      <c r="A13" s="16">
        <v>9</v>
      </c>
      <c r="B13" s="17" t="s">
        <v>38</v>
      </c>
      <c r="C13" s="17" t="s">
        <v>39</v>
      </c>
      <c r="D13" s="17" t="s">
        <v>19</v>
      </c>
      <c r="E13" s="16" t="s">
        <v>20</v>
      </c>
      <c r="F13" s="18">
        <v>0</v>
      </c>
      <c r="G13" s="18">
        <v>29297.45</v>
      </c>
      <c r="H13" s="18">
        <v>29297.45</v>
      </c>
      <c r="I13" s="30">
        <f t="shared" si="0"/>
        <v>100</v>
      </c>
      <c r="J13" s="31" t="str">
        <f t="shared" si="1"/>
        <v>年中追加</v>
      </c>
      <c r="K13" s="30">
        <v>100</v>
      </c>
      <c r="L13" s="16" t="s">
        <v>21</v>
      </c>
      <c r="M13" s="32" t="s">
        <v>29</v>
      </c>
      <c r="N13" s="33"/>
    </row>
    <row r="14" s="2" customFormat="1" ht="40.05" customHeight="1" spans="1:14">
      <c r="A14" s="16">
        <v>10</v>
      </c>
      <c r="B14" s="17" t="s">
        <v>40</v>
      </c>
      <c r="C14" s="17" t="s">
        <v>41</v>
      </c>
      <c r="D14" s="17" t="s">
        <v>19</v>
      </c>
      <c r="E14" s="16" t="s">
        <v>20</v>
      </c>
      <c r="F14" s="18">
        <v>197800</v>
      </c>
      <c r="G14" s="18">
        <v>197800</v>
      </c>
      <c r="H14" s="18">
        <v>196284.84</v>
      </c>
      <c r="I14" s="30">
        <f t="shared" si="0"/>
        <v>99.23</v>
      </c>
      <c r="J14" s="31">
        <f t="shared" si="1"/>
        <v>0</v>
      </c>
      <c r="K14" s="30">
        <v>99.92</v>
      </c>
      <c r="L14" s="16" t="s">
        <v>21</v>
      </c>
      <c r="M14" s="32"/>
      <c r="N14" s="33"/>
    </row>
    <row r="15" s="2" customFormat="1" ht="40.05" customHeight="1" spans="1:14">
      <c r="A15" s="16">
        <v>11</v>
      </c>
      <c r="B15" s="17" t="s">
        <v>42</v>
      </c>
      <c r="C15" s="17" t="s">
        <v>43</v>
      </c>
      <c r="D15" s="17" t="s">
        <v>19</v>
      </c>
      <c r="E15" s="16" t="s">
        <v>20</v>
      </c>
      <c r="F15" s="18">
        <v>109300</v>
      </c>
      <c r="G15" s="18">
        <v>109300</v>
      </c>
      <c r="H15" s="18">
        <v>109300</v>
      </c>
      <c r="I15" s="30">
        <f t="shared" si="0"/>
        <v>100</v>
      </c>
      <c r="J15" s="31">
        <f t="shared" si="1"/>
        <v>0</v>
      </c>
      <c r="K15" s="30">
        <v>95</v>
      </c>
      <c r="L15" s="16" t="s">
        <v>21</v>
      </c>
      <c r="M15" s="32"/>
      <c r="N15" s="33"/>
    </row>
    <row r="16" s="2" customFormat="1" ht="40.05" customHeight="1" spans="1:14">
      <c r="A16" s="16">
        <v>12</v>
      </c>
      <c r="B16" s="17" t="s">
        <v>44</v>
      </c>
      <c r="C16" s="17" t="s">
        <v>45</v>
      </c>
      <c r="D16" s="17" t="s">
        <v>19</v>
      </c>
      <c r="E16" s="16" t="s">
        <v>20</v>
      </c>
      <c r="F16" s="18">
        <v>60900</v>
      </c>
      <c r="G16" s="18">
        <v>60900</v>
      </c>
      <c r="H16" s="18">
        <v>60900</v>
      </c>
      <c r="I16" s="30">
        <f t="shared" ref="I16:I78" si="2">ROUND(H16/G16*100,2)</f>
        <v>100</v>
      </c>
      <c r="J16" s="31">
        <f t="shared" ref="J16:J76" si="3">IFERROR(ROUND((G16-F16)/F16*100,2),"年中追加")</f>
        <v>0</v>
      </c>
      <c r="K16" s="30">
        <v>100</v>
      </c>
      <c r="L16" s="16" t="s">
        <v>21</v>
      </c>
      <c r="M16" s="32"/>
      <c r="N16" s="33"/>
    </row>
    <row r="17" s="2" customFormat="1" ht="40.05" customHeight="1" spans="1:14">
      <c r="A17" s="16">
        <v>13</v>
      </c>
      <c r="B17" s="17" t="s">
        <v>46</v>
      </c>
      <c r="C17" s="17" t="s">
        <v>47</v>
      </c>
      <c r="D17" s="17" t="s">
        <v>19</v>
      </c>
      <c r="E17" s="16" t="s">
        <v>20</v>
      </c>
      <c r="F17" s="18">
        <v>4800</v>
      </c>
      <c r="G17" s="18">
        <v>4800</v>
      </c>
      <c r="H17" s="18">
        <v>4800</v>
      </c>
      <c r="I17" s="30">
        <f t="shared" si="2"/>
        <v>100</v>
      </c>
      <c r="J17" s="31">
        <f t="shared" si="3"/>
        <v>0</v>
      </c>
      <c r="K17" s="30">
        <v>100</v>
      </c>
      <c r="L17" s="16" t="s">
        <v>21</v>
      </c>
      <c r="M17" s="32"/>
      <c r="N17" s="33"/>
    </row>
    <row r="18" s="2" customFormat="1" ht="40.05" customHeight="1" spans="1:14">
      <c r="A18" s="16">
        <v>14</v>
      </c>
      <c r="B18" s="17" t="s">
        <v>48</v>
      </c>
      <c r="C18" s="17" t="s">
        <v>49</v>
      </c>
      <c r="D18" s="17" t="s">
        <v>19</v>
      </c>
      <c r="E18" s="16" t="s">
        <v>20</v>
      </c>
      <c r="F18" s="18">
        <v>19500</v>
      </c>
      <c r="G18" s="18">
        <v>19500</v>
      </c>
      <c r="H18" s="18">
        <v>19500</v>
      </c>
      <c r="I18" s="30">
        <f t="shared" si="2"/>
        <v>100</v>
      </c>
      <c r="J18" s="31">
        <f t="shared" si="3"/>
        <v>0</v>
      </c>
      <c r="K18" s="30">
        <v>100</v>
      </c>
      <c r="L18" s="16" t="s">
        <v>21</v>
      </c>
      <c r="M18" s="32"/>
      <c r="N18" s="33"/>
    </row>
    <row r="19" s="2" customFormat="1" ht="40.05" customHeight="1" spans="1:14">
      <c r="A19" s="16">
        <v>15</v>
      </c>
      <c r="B19" s="17" t="s">
        <v>50</v>
      </c>
      <c r="C19" s="17" t="s">
        <v>51</v>
      </c>
      <c r="D19" s="17" t="s">
        <v>19</v>
      </c>
      <c r="E19" s="16" t="s">
        <v>20</v>
      </c>
      <c r="F19" s="18">
        <v>25500</v>
      </c>
      <c r="G19" s="18">
        <v>16084</v>
      </c>
      <c r="H19" s="18">
        <v>16084</v>
      </c>
      <c r="I19" s="30">
        <f t="shared" si="2"/>
        <v>100</v>
      </c>
      <c r="J19" s="31">
        <f t="shared" si="3"/>
        <v>-36.93</v>
      </c>
      <c r="K19" s="30">
        <v>100</v>
      </c>
      <c r="L19" s="16" t="s">
        <v>21</v>
      </c>
      <c r="M19" s="32" t="s">
        <v>24</v>
      </c>
      <c r="N19" s="33"/>
    </row>
    <row r="20" s="2" customFormat="1" ht="40.05" customHeight="1" spans="1:14">
      <c r="A20" s="16">
        <v>16</v>
      </c>
      <c r="B20" s="17" t="s">
        <v>52</v>
      </c>
      <c r="C20" s="17" t="s">
        <v>53</v>
      </c>
      <c r="D20" s="17" t="s">
        <v>19</v>
      </c>
      <c r="E20" s="16" t="s">
        <v>20</v>
      </c>
      <c r="F20" s="18">
        <v>24600</v>
      </c>
      <c r="G20" s="18">
        <v>13106</v>
      </c>
      <c r="H20" s="18">
        <v>13100</v>
      </c>
      <c r="I20" s="30">
        <f t="shared" si="2"/>
        <v>99.95</v>
      </c>
      <c r="J20" s="31">
        <f t="shared" si="3"/>
        <v>-46.72</v>
      </c>
      <c r="K20" s="30">
        <v>100</v>
      </c>
      <c r="L20" s="16" t="s">
        <v>21</v>
      </c>
      <c r="M20" s="32" t="s">
        <v>24</v>
      </c>
      <c r="N20" s="33"/>
    </row>
    <row r="21" s="2" customFormat="1" ht="40.05" customHeight="1" spans="1:14">
      <c r="A21" s="16">
        <v>17</v>
      </c>
      <c r="B21" s="17" t="s">
        <v>54</v>
      </c>
      <c r="C21" s="17" t="s">
        <v>55</v>
      </c>
      <c r="D21" s="17" t="s">
        <v>19</v>
      </c>
      <c r="E21" s="16" t="s">
        <v>20</v>
      </c>
      <c r="F21" s="18">
        <v>128000</v>
      </c>
      <c r="G21" s="18">
        <v>128000</v>
      </c>
      <c r="H21" s="18">
        <v>128000</v>
      </c>
      <c r="I21" s="30">
        <f t="shared" si="2"/>
        <v>100</v>
      </c>
      <c r="J21" s="31">
        <f t="shared" si="3"/>
        <v>0</v>
      </c>
      <c r="K21" s="30">
        <v>100</v>
      </c>
      <c r="L21" s="16" t="s">
        <v>21</v>
      </c>
      <c r="M21" s="32"/>
      <c r="N21" s="33"/>
    </row>
    <row r="22" s="2" customFormat="1" ht="40.05" customHeight="1" spans="1:14">
      <c r="A22" s="16">
        <v>18</v>
      </c>
      <c r="B22" s="17" t="s">
        <v>56</v>
      </c>
      <c r="C22" s="17" t="s">
        <v>57</v>
      </c>
      <c r="D22" s="17" t="s">
        <v>19</v>
      </c>
      <c r="E22" s="16" t="s">
        <v>20</v>
      </c>
      <c r="F22" s="18">
        <v>26800</v>
      </c>
      <c r="G22" s="18">
        <v>26470</v>
      </c>
      <c r="H22" s="18">
        <v>26470</v>
      </c>
      <c r="I22" s="30">
        <f t="shared" si="2"/>
        <v>100</v>
      </c>
      <c r="J22" s="31">
        <f t="shared" si="3"/>
        <v>-1.23</v>
      </c>
      <c r="K22" s="30">
        <v>99.7</v>
      </c>
      <c r="L22" s="16" t="s">
        <v>21</v>
      </c>
      <c r="M22" s="32"/>
      <c r="N22" s="33"/>
    </row>
    <row r="23" s="2" customFormat="1" ht="40.05" customHeight="1" spans="1:14">
      <c r="A23" s="16">
        <v>19</v>
      </c>
      <c r="B23" s="17" t="s">
        <v>58</v>
      </c>
      <c r="C23" s="17" t="s">
        <v>59</v>
      </c>
      <c r="D23" s="17" t="s">
        <v>19</v>
      </c>
      <c r="E23" s="16" t="s">
        <v>20</v>
      </c>
      <c r="F23" s="18">
        <v>64900</v>
      </c>
      <c r="G23" s="18">
        <v>64900</v>
      </c>
      <c r="H23" s="18">
        <v>64900</v>
      </c>
      <c r="I23" s="30">
        <f t="shared" si="2"/>
        <v>100</v>
      </c>
      <c r="J23" s="31">
        <f t="shared" si="3"/>
        <v>0</v>
      </c>
      <c r="K23" s="30">
        <v>100</v>
      </c>
      <c r="L23" s="16" t="s">
        <v>21</v>
      </c>
      <c r="M23" s="32"/>
      <c r="N23" s="33"/>
    </row>
    <row r="24" s="2" customFormat="1" ht="30" customHeight="1" spans="1:14">
      <c r="A24" s="19" t="s">
        <v>60</v>
      </c>
      <c r="B24" s="20"/>
      <c r="C24" s="20"/>
      <c r="D24" s="20"/>
      <c r="E24" s="21"/>
      <c r="F24" s="22">
        <f>SUM(F5:F23)</f>
        <v>5767700</v>
      </c>
      <c r="G24" s="22">
        <f>SUM(G5:G23)</f>
        <v>6052258.57</v>
      </c>
      <c r="H24" s="22">
        <f>SUM(H5:H23)</f>
        <v>6050126.15</v>
      </c>
      <c r="I24" s="34">
        <f t="shared" si="2"/>
        <v>99.96</v>
      </c>
      <c r="J24" s="35"/>
      <c r="K24" s="36"/>
      <c r="L24" s="37"/>
      <c r="M24" s="38" t="s">
        <v>61</v>
      </c>
      <c r="N24" s="39"/>
    </row>
    <row r="25" s="3" customFormat="1" spans="1:14">
      <c r="A25" s="4"/>
      <c r="B25" s="5"/>
      <c r="C25" s="5"/>
      <c r="D25" s="5"/>
      <c r="E25" s="4"/>
      <c r="F25" s="23"/>
      <c r="G25" s="23"/>
      <c r="H25" s="23"/>
      <c r="I25" s="7"/>
      <c r="J25" s="40"/>
      <c r="K25" s="7"/>
      <c r="L25" s="4"/>
      <c r="M25" s="8" t="s">
        <v>61</v>
      </c>
      <c r="N25" s="6"/>
    </row>
    <row r="26" s="3" customFormat="1" spans="1:14">
      <c r="A26" s="4"/>
      <c r="B26" s="5"/>
      <c r="C26" s="5"/>
      <c r="D26" s="5"/>
      <c r="E26" s="4"/>
      <c r="F26" s="6"/>
      <c r="G26" s="6"/>
      <c r="H26" s="6"/>
      <c r="I26" s="7"/>
      <c r="J26" s="7"/>
      <c r="K26" s="41"/>
      <c r="L26" s="4"/>
      <c r="M26" s="8"/>
      <c r="N26" s="6"/>
    </row>
    <row r="27" s="3" customFormat="1" spans="1:14">
      <c r="A27" s="4"/>
      <c r="B27" s="5"/>
      <c r="C27" s="5"/>
      <c r="D27" s="5"/>
      <c r="E27" s="4"/>
      <c r="F27" s="6"/>
      <c r="G27" s="6"/>
      <c r="H27" s="6"/>
      <c r="I27" s="7"/>
      <c r="J27" s="7"/>
      <c r="K27" s="41"/>
      <c r="L27" s="4"/>
      <c r="M27" s="8"/>
      <c r="N27" s="6"/>
    </row>
    <row r="28" s="3" customFormat="1" spans="1:14">
      <c r="A28" s="4"/>
      <c r="B28" s="5"/>
      <c r="C28" s="5"/>
      <c r="D28" s="5"/>
      <c r="E28" s="4"/>
      <c r="F28" s="6"/>
      <c r="G28" s="6"/>
      <c r="H28" s="6"/>
      <c r="I28" s="7"/>
      <c r="J28" s="7"/>
      <c r="K28" s="7"/>
      <c r="L28" s="4"/>
      <c r="M28" s="8"/>
      <c r="N28" s="6"/>
    </row>
  </sheetData>
  <autoFilter xmlns:etc="http://www.wps.cn/officeDocument/2017/etCustomData" ref="A4:XFD27" etc:filterBottomFollowUsedRange="0">
    <extLst/>
  </autoFilter>
  <mergeCells count="2">
    <mergeCell ref="A2:N2"/>
    <mergeCell ref="A24:E24"/>
  </mergeCells>
  <printOptions horizontalCentered="1"/>
  <pageMargins left="0.393055555555556" right="0.393055555555556" top="0.590277777777778" bottom="0.472222222222222" header="0.393055555555556" footer="0.2361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byf</dc:creator>
  <cp:lastModifiedBy>MMM</cp:lastModifiedBy>
  <dcterms:created xsi:type="dcterms:W3CDTF">2024-04-19T07:23:00Z</dcterms:created>
  <dcterms:modified xsi:type="dcterms:W3CDTF">2025-09-09T03:09:23Z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C346DA57FF7B4890BBCBCE8FF37743DE_13</vt:lpwstr>
  </property>
  <property fmtid="{D5CDD505-2E9C-101B-9397-08002B2CF9AE}" pid="3" name="KSOProductBuildVer">
    <vt:lpwstr>2052-12.1.0.22529</vt:lpwstr>
  </property>
</Properties>
</file>